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27CCCBFC-CB91-4B8A-908B-2B510452362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/>
  <c r="F31" i="4"/>
  <c r="G31" i="4"/>
  <c r="D31" i="4"/>
  <c r="G21" i="4"/>
  <c r="F21" i="4"/>
  <c r="D21" i="4"/>
  <c r="C31" i="4"/>
  <c r="C21" i="4"/>
  <c r="H38" i="4"/>
  <c r="E38" i="4"/>
  <c r="H37" i="4"/>
  <c r="G37" i="4"/>
  <c r="G39" i="4"/>
  <c r="F37" i="4"/>
  <c r="F39" i="4"/>
  <c r="E37" i="4"/>
  <c r="D37" i="4"/>
  <c r="D39" i="4"/>
  <c r="C37" i="4"/>
  <c r="C39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/>
  <c r="E23" i="4"/>
  <c r="E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/>
  <c r="H39" i="4"/>
  <c r="H16" i="4"/>
  <c r="E16" i="4"/>
  <c r="E31" i="4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<sst xmlns="http://schemas.openxmlformats.org/spreadsheetml/2006/main" count="99" uniqueCount="51">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</sst>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46</xdr:row>
      <xdr:rowOff>28575</xdr:rowOff>
    </xdr:from>
    <xdr:to>
      <xdr:col>5</xdr:col>
      <xdr:colOff>685801</xdr:colOff>
      <xdr:row>56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7630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ht="10.5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ht="10.5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28882.75</v>
      </c>
      <c r="D9" s="22">
        <v>0</v>
      </c>
      <c r="E9" s="22">
        <f t="shared" si="0"/>
        <v>28882.75</v>
      </c>
      <c r="F9" s="22">
        <v>0</v>
      </c>
      <c r="G9" s="22">
        <v>0</v>
      </c>
      <c r="H9" s="22">
        <f t="shared" si="1"/>
        <v>-28882.75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24029447.120000001</v>
      </c>
      <c r="D11" s="22">
        <v>0</v>
      </c>
      <c r="E11" s="22">
        <f t="shared" si="2"/>
        <v>24029447.120000001</v>
      </c>
      <c r="F11" s="22">
        <v>14230670.85</v>
      </c>
      <c r="G11" s="22">
        <v>14230670.85</v>
      </c>
      <c r="H11" s="22">
        <f t="shared" si="3"/>
        <v>-9798776.2700000014</v>
      </c>
      <c r="I11" s="45" t="s">
        <v>42</v>
      </c>
    </row>
    <row r="12" spans="1:9" ht="20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" x14ac:dyDescent="0.2">
      <c r="A13" s="40"/>
      <c r="B13" s="43" t="s">
        <v>26</v>
      </c>
      <c r="C13" s="22">
        <v>504908.79</v>
      </c>
      <c r="D13" s="22">
        <v>0</v>
      </c>
      <c r="E13" s="22">
        <f t="shared" si="2"/>
        <v>504908.79</v>
      </c>
      <c r="F13" s="22">
        <v>0</v>
      </c>
      <c r="G13" s="22">
        <v>0</v>
      </c>
      <c r="H13" s="22">
        <f t="shared" si="3"/>
        <v>-504908.79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0.5" x14ac:dyDescent="0.2">
      <c r="A16" s="9"/>
      <c r="B16" s="10" t="s">
        <v>13</v>
      </c>
      <c r="C16" s="23">
        <f>SUM(C5:C14)</f>
        <v>24563238.66</v>
      </c>
      <c r="D16" s="23">
        <f t="shared" ref="D16:H16" si="6">SUM(D5:D14)</f>
        <v>0</v>
      </c>
      <c r="E16" s="23">
        <f t="shared" si="6"/>
        <v>24563238.66</v>
      </c>
      <c r="F16" s="23">
        <f t="shared" si="6"/>
        <v>14230670.85</v>
      </c>
      <c r="G16" s="11">
        <f t="shared" si="6"/>
        <v>14230670.85</v>
      </c>
      <c r="H16" s="12">
        <f t="shared" si="6"/>
        <v>-10332567.810000001</v>
      </c>
      <c r="I16" s="45" t="s">
        <v>46</v>
      </c>
    </row>
    <row r="17" spans="1:9" ht="10.5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0.5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1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0.5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0.5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2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2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24563238.66</v>
      </c>
      <c r="D31" s="26">
        <f t="shared" si="14"/>
        <v>0</v>
      </c>
      <c r="E31" s="26">
        <f t="shared" si="14"/>
        <v>24563238.66</v>
      </c>
      <c r="F31" s="26">
        <f t="shared" si="14"/>
        <v>14230670.85</v>
      </c>
      <c r="G31" s="26">
        <f t="shared" si="14"/>
        <v>14230670.85</v>
      </c>
      <c r="H31" s="26">
        <f t="shared" si="14"/>
        <v>-10332567.810000001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2" x14ac:dyDescent="0.2">
      <c r="A33" s="16"/>
      <c r="B33" s="17" t="s">
        <v>31</v>
      </c>
      <c r="C33" s="25">
        <v>28882.75</v>
      </c>
      <c r="D33" s="25">
        <v>0</v>
      </c>
      <c r="E33" s="25">
        <f>C33+D33</f>
        <v>28882.75</v>
      </c>
      <c r="F33" s="25">
        <v>0</v>
      </c>
      <c r="G33" s="25">
        <v>0</v>
      </c>
      <c r="H33" s="25">
        <f t="shared" ref="H33:H34" si="15">G33-C33</f>
        <v>-28882.75</v>
      </c>
      <c r="I33" s="45" t="s">
        <v>40</v>
      </c>
    </row>
    <row r="34" spans="1:9" ht="12" x14ac:dyDescent="0.2">
      <c r="A34" s="16"/>
      <c r="B34" s="17" t="s">
        <v>32</v>
      </c>
      <c r="C34" s="25">
        <v>24029447.120000001</v>
      </c>
      <c r="D34" s="25">
        <v>0</v>
      </c>
      <c r="E34" s="25">
        <f>C34+D34</f>
        <v>24029447.120000001</v>
      </c>
      <c r="F34" s="25">
        <v>14230670.85</v>
      </c>
      <c r="G34" s="25">
        <v>14230670.85</v>
      </c>
      <c r="H34" s="25">
        <f t="shared" si="15"/>
        <v>-9798776.2700000014</v>
      </c>
      <c r="I34" s="45" t="s">
        <v>42</v>
      </c>
    </row>
    <row r="35" spans="1:9" ht="20" x14ac:dyDescent="0.2">
      <c r="A35" s="16"/>
      <c r="B35" s="17" t="s">
        <v>26</v>
      </c>
      <c r="C35" s="25">
        <v>504908.79</v>
      </c>
      <c r="D35" s="25">
        <v>0</v>
      </c>
      <c r="E35" s="25">
        <f>C35+D35</f>
        <v>504908.79</v>
      </c>
      <c r="F35" s="25">
        <v>0</v>
      </c>
      <c r="G35" s="25">
        <v>0</v>
      </c>
      <c r="H35" s="25">
        <f t="shared" ref="H35" si="16">G35-C35</f>
        <v>-504908.79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0.5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ht="10.5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10.5" x14ac:dyDescent="0.2">
      <c r="A39" s="19"/>
      <c r="B39" s="20" t="s">
        <v>13</v>
      </c>
      <c r="C39" s="23">
        <f>SUM(C37+C31+C21)</f>
        <v>24563238.66</v>
      </c>
      <c r="D39" s="23">
        <f t="shared" ref="D39:H39" si="18">SUM(D37+D31+D21)</f>
        <v>0</v>
      </c>
      <c r="E39" s="23">
        <f t="shared" si="18"/>
        <v>24563238.66</v>
      </c>
      <c r="F39" s="23">
        <f t="shared" si="18"/>
        <v>14230670.85</v>
      </c>
      <c r="G39" s="23">
        <f t="shared" si="18"/>
        <v>14230670.85</v>
      </c>
      <c r="H39" s="12">
        <f t="shared" si="18"/>
        <v>-10332567.810000001</v>
      </c>
      <c r="I39" s="45" t="s">
        <v>46</v>
      </c>
    </row>
    <row r="40" spans="1:9" ht="10.5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A41" s="66" t="s">
        <v>50</v>
      </c>
      <c r="B41" s="66"/>
      <c r="C41" s="66"/>
      <c r="D41" s="66"/>
      <c r="E41" s="66"/>
      <c r="F41" s="66"/>
    </row>
    <row r="42" spans="1:9" ht="22" x14ac:dyDescent="0.2">
      <c r="B42" s="38" t="s">
        <v>34</v>
      </c>
    </row>
    <row r="43" spans="1:9" ht="12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A41:F41"/>
  </mergeCells>
  <pageMargins left="0.70866141732283472" right="0.70866141732283472" top="0.35433070866141736" bottom="0.15748031496062992" header="0.31496062992125984" footer="0.31496062992125984"/>
  <pageSetup paperSize="9" scale="91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2020-04-27T19:25:39Z</cp:lastPrinted>
  <dcterms:created xsi:type="dcterms:W3CDTF">2012-12-11T20:48:19Z</dcterms:created>
  <dcterms:modified xsi:type="dcterms:W3CDTF">2020-07-15T18:43:40Z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